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63" i="1" l="1"/>
  <c r="E120" i="1" l="1"/>
  <c r="E123" i="1" l="1"/>
  <c r="E130" i="1" l="1"/>
  <c r="F40" i="1"/>
  <c r="E41" i="1" l="1"/>
  <c r="G139" i="1" l="1"/>
  <c r="G129" i="1"/>
  <c r="G119" i="1"/>
  <c r="G50" i="1" l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3" i="1"/>
  <c r="H153" i="1" s="1"/>
  <c r="E154" i="1"/>
  <c r="H154" i="1" s="1"/>
  <c r="E155" i="1"/>
  <c r="H155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E156" i="1" s="1"/>
  <c r="H156" i="1" s="1"/>
  <c r="G152" i="1"/>
  <c r="F152" i="1"/>
  <c r="D152" i="1"/>
  <c r="C152" i="1"/>
  <c r="E152" i="1" s="1"/>
  <c r="H152" i="1" s="1"/>
  <c r="G143" i="1"/>
  <c r="F143" i="1"/>
  <c r="D143" i="1"/>
  <c r="C143" i="1"/>
  <c r="F139" i="1"/>
  <c r="D139" i="1"/>
  <c r="C139" i="1"/>
  <c r="H134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H64" i="1" s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G90" i="1" l="1"/>
  <c r="H99" i="1"/>
  <c r="E143" i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<sst xmlns="http://schemas.openxmlformats.org/spreadsheetml/2006/main" count="171" uniqueCount="90">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</sst>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39" activePane="bottomLeft" state="frozen"/>
      <selection pane="bottomLeft" activeCell="C52" sqref="C5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7"/>
      <c r="C2" s="37"/>
      <c r="D2" s="37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8" t="s">
        <v>1</v>
      </c>
      <c r="C4" s="39"/>
      <c r="D4" s="39"/>
      <c r="E4" s="39"/>
      <c r="F4" s="39"/>
      <c r="G4" s="39"/>
      <c r="H4" s="40"/>
    </row>
    <row r="5" spans="1:8" s="5" customFormat="1" ht="32.25" x14ac:dyDescent="0.35">
      <c r="B5" s="41" t="s">
        <v>2</v>
      </c>
      <c r="C5" s="42"/>
      <c r="D5" s="42"/>
      <c r="E5" s="42"/>
      <c r="F5" s="42"/>
      <c r="G5" s="42"/>
      <c r="H5" s="43"/>
    </row>
    <row r="6" spans="1:8" s="5" customFormat="1" ht="32.25" x14ac:dyDescent="0.35">
      <c r="B6" s="41" t="s">
        <v>3</v>
      </c>
      <c r="C6" s="42"/>
      <c r="D6" s="42"/>
      <c r="E6" s="42"/>
      <c r="F6" s="42"/>
      <c r="G6" s="42"/>
      <c r="H6" s="43"/>
    </row>
    <row r="7" spans="1:8" s="5" customFormat="1" ht="32.25" x14ac:dyDescent="0.35">
      <c r="B7" s="44" t="s">
        <v>89</v>
      </c>
      <c r="C7" s="44"/>
      <c r="D7" s="44"/>
      <c r="E7" s="44"/>
      <c r="F7" s="44"/>
      <c r="G7" s="44"/>
      <c r="H7" s="44"/>
    </row>
    <row r="8" spans="1:8" s="5" customFormat="1" ht="32.25" x14ac:dyDescent="0.35">
      <c r="B8" s="34" t="s">
        <v>4</v>
      </c>
      <c r="C8" s="35"/>
      <c r="D8" s="35"/>
      <c r="E8" s="35"/>
      <c r="F8" s="35"/>
      <c r="G8" s="35"/>
      <c r="H8" s="36"/>
    </row>
    <row r="9" spans="1:8" s="5" customFormat="1" ht="42.75" customHeight="1" x14ac:dyDescent="0.35">
      <c r="B9" s="31" t="s">
        <v>5</v>
      </c>
      <c r="C9" s="31" t="s">
        <v>6</v>
      </c>
      <c r="D9" s="31"/>
      <c r="E9" s="31"/>
      <c r="F9" s="31"/>
      <c r="G9" s="31"/>
      <c r="H9" s="31" t="s">
        <v>7</v>
      </c>
    </row>
    <row r="10" spans="1:8" s="5" customFormat="1" ht="64.5" x14ac:dyDescent="0.35">
      <c r="B10" s="32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2"/>
    </row>
    <row r="11" spans="1:8" s="5" customFormat="1" ht="32.25" x14ac:dyDescent="0.35">
      <c r="B11" s="7" t="s">
        <v>13</v>
      </c>
      <c r="C11" s="8">
        <f>SUM(C12,C20,C30,C40,C50,C60,C64,C73,C77)</f>
        <v>61438624.5</v>
      </c>
      <c r="D11" s="8">
        <f>SUM(D12,D20,D30,D40,D50,D60,D64,D73,D77)</f>
        <v>2891040</v>
      </c>
      <c r="E11" s="8">
        <f>SUM(E12,E20,E30,E40,E50,E60,E64,E73,E77)</f>
        <v>64329664.5</v>
      </c>
      <c r="F11" s="8">
        <f>SUM(F12,F20,F30,F40,F50,F60,F64,F73,F77)</f>
        <v>64307453.509999998</v>
      </c>
      <c r="G11" s="8">
        <f>SUM(G12,G20,G30,G40,G50,G60,G64,G73,G77)</f>
        <v>61267748.520000003</v>
      </c>
      <c r="H11" s="9">
        <f t="shared" ref="H11" si="0">SUM(H12,H20,H30,H40,H50,H60,H64,H73,H77)</f>
        <v>22210.990000002086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61438624.5</v>
      </c>
      <c r="D40" s="11">
        <f t="shared" ref="D40:H40" si="7">SUM(D41:D49)</f>
        <v>0</v>
      </c>
      <c r="E40" s="11">
        <f t="shared" si="7"/>
        <v>61438624.5</v>
      </c>
      <c r="F40" s="11">
        <f t="shared" si="7"/>
        <v>61416413.509999998</v>
      </c>
      <c r="G40" s="11">
        <f t="shared" si="7"/>
        <v>61267748.520000003</v>
      </c>
      <c r="H40" s="11">
        <f t="shared" si="7"/>
        <v>22210.990000002086</v>
      </c>
    </row>
    <row r="41" spans="2:10" s="5" customFormat="1" ht="32.25" x14ac:dyDescent="0.35">
      <c r="B41" s="12" t="s">
        <v>43</v>
      </c>
      <c r="C41" s="11">
        <v>61438624.5</v>
      </c>
      <c r="D41" s="11">
        <v>0</v>
      </c>
      <c r="E41" s="11">
        <f>+C41+D41</f>
        <v>61438624.5</v>
      </c>
      <c r="F41" s="11">
        <v>61416413.509999998</v>
      </c>
      <c r="G41" s="11">
        <v>61267748.520000003</v>
      </c>
      <c r="H41" s="11">
        <f>+E41-F41</f>
        <v>22210.990000002086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2891040</v>
      </c>
      <c r="E60" s="11">
        <f t="shared" si="10"/>
        <v>2891040</v>
      </c>
      <c r="F60" s="11">
        <f t="shared" si="10"/>
        <v>2891040</v>
      </c>
      <c r="G60" s="11">
        <f t="shared" si="10"/>
        <v>0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2891040</v>
      </c>
      <c r="E63" s="11">
        <f>+C63+D63</f>
        <v>2891040</v>
      </c>
      <c r="F63" s="11">
        <v>2891040</v>
      </c>
      <c r="G63" s="11">
        <v>0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3" t="s">
        <v>5</v>
      </c>
      <c r="C88" s="33" t="s">
        <v>6</v>
      </c>
      <c r="D88" s="33"/>
      <c r="E88" s="33"/>
      <c r="F88" s="33"/>
      <c r="G88" s="33"/>
      <c r="H88" s="33" t="s">
        <v>7</v>
      </c>
    </row>
    <row r="89" spans="2:8" s="5" customFormat="1" ht="64.5" x14ac:dyDescent="0.35">
      <c r="B89" s="33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3"/>
    </row>
    <row r="90" spans="2:8" s="5" customFormat="1" ht="32.25" x14ac:dyDescent="0.35">
      <c r="B90" s="21" t="s">
        <v>87</v>
      </c>
      <c r="C90" s="8">
        <f>SUM(C91,C99,C109,C119,C129,C139,C143,C152,C156)</f>
        <v>13485524</v>
      </c>
      <c r="D90" s="8">
        <f t="shared" ref="D90:H90" si="14">SUM(D91,D99,D109,D119,D129,D139,D143,D152,D156)</f>
        <v>45104411.479999997</v>
      </c>
      <c r="E90" s="8">
        <f t="shared" si="14"/>
        <v>58589935.479999997</v>
      </c>
      <c r="F90" s="8">
        <f t="shared" si="14"/>
        <v>30374576.649999999</v>
      </c>
      <c r="G90" s="8">
        <f>SUM(G91,G99,G109,G119,G129,G139,G143,G152,G156)</f>
        <v>24181283.859999999</v>
      </c>
      <c r="H90" s="8">
        <f t="shared" si="14"/>
        <v>28215358.829999998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13485524</v>
      </c>
      <c r="D119" s="11">
        <f t="shared" ref="D119:H119" si="21">SUM(D120:D128)</f>
        <v>633960.04</v>
      </c>
      <c r="E119" s="11">
        <f t="shared" si="21"/>
        <v>14119484.040000001</v>
      </c>
      <c r="F119" s="11">
        <f t="shared" si="21"/>
        <v>10636344.25</v>
      </c>
      <c r="G119" s="11">
        <f>SUM(G120:G128)</f>
        <v>7442948.4199999999</v>
      </c>
      <c r="H119" s="11">
        <f t="shared" si="21"/>
        <v>3483139.79</v>
      </c>
    </row>
    <row r="120" spans="2:12" s="5" customFormat="1" ht="32.25" x14ac:dyDescent="0.35">
      <c r="B120" s="12" t="s">
        <v>43</v>
      </c>
      <c r="C120" s="11">
        <v>13232756</v>
      </c>
      <c r="D120" s="11">
        <v>411722.3</v>
      </c>
      <c r="E120" s="11">
        <f>+C120+D120</f>
        <v>13644478.300000001</v>
      </c>
      <c r="F120" s="11">
        <v>10464164.220000001</v>
      </c>
      <c r="G120" s="11">
        <v>7297298.4299999997</v>
      </c>
      <c r="H120" s="11">
        <f>E120-F120</f>
        <v>3180314.08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222237.74</v>
      </c>
      <c r="E123" s="11">
        <f>+C123+D123</f>
        <v>475005.74</v>
      </c>
      <c r="F123" s="11">
        <v>172180.03</v>
      </c>
      <c r="G123" s="11">
        <v>145649.99</v>
      </c>
      <c r="H123" s="11">
        <f t="shared" si="23"/>
        <v>302825.70999999996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3487194.46</v>
      </c>
      <c r="E129" s="11">
        <f t="shared" si="22"/>
        <v>3487194.46</v>
      </c>
      <c r="F129" s="11">
        <f t="shared" ref="F129:H129" si="24">SUM(F130:F138)</f>
        <v>2182195.6800000002</v>
      </c>
      <c r="G129" s="11">
        <f>SUM(G130:G138)</f>
        <v>392871.46</v>
      </c>
      <c r="H129" s="11">
        <f t="shared" si="24"/>
        <v>1304998.78</v>
      </c>
    </row>
    <row r="130" spans="2:8" s="5" customFormat="1" ht="32.25" x14ac:dyDescent="0.35">
      <c r="B130" s="12" t="s">
        <v>53</v>
      </c>
      <c r="C130" s="11">
        <v>0</v>
      </c>
      <c r="D130" s="11">
        <v>268612.53999999998</v>
      </c>
      <c r="E130" s="11">
        <f t="shared" si="22"/>
        <v>268612.53999999998</v>
      </c>
      <c r="F130" s="11">
        <v>0</v>
      </c>
      <c r="G130" s="11">
        <v>0</v>
      </c>
      <c r="H130" s="11">
        <f>E130-F130</f>
        <v>268612.53999999998</v>
      </c>
    </row>
    <row r="131" spans="2:8" s="5" customFormat="1" ht="32.25" x14ac:dyDescent="0.35">
      <c r="B131" s="12" t="s">
        <v>54</v>
      </c>
      <c r="C131" s="11">
        <v>0</v>
      </c>
      <c r="D131" s="11">
        <v>826305.38</v>
      </c>
      <c r="E131" s="11">
        <f t="shared" si="22"/>
        <v>826305.38</v>
      </c>
      <c r="F131" s="11">
        <v>392871.46</v>
      </c>
      <c r="G131" s="11">
        <v>392871.46</v>
      </c>
      <c r="H131" s="11">
        <f t="shared" ref="H131:H163" si="25">E131-F131</f>
        <v>433433.92</v>
      </c>
    </row>
    <row r="132" spans="2:8" s="5" customFormat="1" ht="32.25" x14ac:dyDescent="0.35">
      <c r="B132" s="12" t="s">
        <v>55</v>
      </c>
      <c r="C132" s="11">
        <v>0</v>
      </c>
      <c r="D132" s="11">
        <v>2392276.54</v>
      </c>
      <c r="E132" s="11">
        <f t="shared" si="22"/>
        <v>2392276.54</v>
      </c>
      <c r="F132" s="11">
        <v>1789324.22</v>
      </c>
      <c r="G132" s="11">
        <v>0</v>
      </c>
      <c r="H132" s="11">
        <f t="shared" si="25"/>
        <v>602952.32000000007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f t="shared" si="22"/>
        <v>0</v>
      </c>
      <c r="F138" s="11">
        <v>0</v>
      </c>
      <c r="G138" s="11">
        <v>0</v>
      </c>
      <c r="H138" s="11">
        <f t="shared" si="25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F139" si="26">SUM(D140:D142)</f>
        <v>40983256.979999997</v>
      </c>
      <c r="E139" s="11">
        <f t="shared" si="22"/>
        <v>40983256.979999997</v>
      </c>
      <c r="F139" s="11">
        <f t="shared" si="26"/>
        <v>17556036.719999999</v>
      </c>
      <c r="G139" s="11">
        <f>SUM(G140:G142)</f>
        <v>16345463.98</v>
      </c>
      <c r="H139" s="11">
        <f t="shared" si="25"/>
        <v>23427220.259999998</v>
      </c>
    </row>
    <row r="140" spans="2:8" s="5" customFormat="1" ht="32.25" x14ac:dyDescent="0.35">
      <c r="B140" s="12" t="s">
        <v>63</v>
      </c>
      <c r="C140" s="11">
        <v>0</v>
      </c>
      <c r="D140" s="11">
        <v>40983256.979999997</v>
      </c>
      <c r="E140" s="11">
        <f t="shared" si="22"/>
        <v>40983256.979999997</v>
      </c>
      <c r="F140" s="11">
        <v>17556036.719999999</v>
      </c>
      <c r="G140" s="11">
        <v>16345463.98</v>
      </c>
      <c r="H140" s="11">
        <f t="shared" si="25"/>
        <v>23427220.259999998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74924148.5</v>
      </c>
      <c r="D165" s="8">
        <f t="shared" si="30"/>
        <v>47995451.479999997</v>
      </c>
      <c r="E165" s="8">
        <f t="shared" si="22"/>
        <v>122919599.97999999</v>
      </c>
      <c r="F165" s="8">
        <f t="shared" si="30"/>
        <v>94682030.159999996</v>
      </c>
      <c r="G165" s="8">
        <f t="shared" si="30"/>
        <v>85449032.379999995</v>
      </c>
      <c r="H165" s="8">
        <f t="shared" si="30"/>
        <v>28237569.82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5">
      <c r="G168" s="30"/>
    </row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2022-10-08T16:26:21Z</cp:lastPrinted>
  <dcterms:created xsi:type="dcterms:W3CDTF">2020-04-10T19:52:56Z</dcterms:created>
  <dcterms:modified xsi:type="dcterms:W3CDTF">2022-10-08T16:26:27Z</dcterms:modified>
</cp:coreProperties>
</file>